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snnenc.sharepoint.com/sites/PDrive/Procurement/ITT_mini-comp templates/"/>
    </mc:Choice>
  </mc:AlternateContent>
  <xr:revisionPtr revIDLastSave="29" documentId="8_{B911574D-FC7F-4DE8-B94B-5587C234AC48}" xr6:coauthVersionLast="47" xr6:coauthVersionMax="47" xr10:uidLastSave="{EB1E6E69-96B6-45C5-86AF-D7045C624C2C}"/>
  <bookViews>
    <workbookView xWindow="28680" yWindow="-120" windowWidth="29040" windowHeight="15840" xr2:uid="{0BB5EC92-10FC-48F4-A264-F9EF774C7431}"/>
  </bookViews>
  <sheets>
    <sheet name="Costing Calculator" sheetId="4" r:id="rId1"/>
    <sheet name="Lookups" sheetId="3" state="hidden" r:id="rId2"/>
  </sheets>
  <definedNames>
    <definedName name="_xlnm.Print_Area" localSheetId="0">'Costing Calculator'!$D$11:$N$47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4" l="1"/>
  <c r="M22" i="4"/>
  <c r="M21" i="4"/>
  <c r="M20" i="4"/>
  <c r="M19" i="4"/>
  <c r="M18" i="4"/>
  <c r="M17" i="4"/>
  <c r="M16" i="4"/>
  <c r="M15" i="4"/>
  <c r="M14" i="4"/>
  <c r="M42" i="4"/>
  <c r="J12" i="3" l="1"/>
  <c r="J11" i="3"/>
  <c r="J10" i="3"/>
  <c r="J9" i="3"/>
  <c r="J8" i="3"/>
  <c r="J7" i="3"/>
  <c r="J6" i="3"/>
  <c r="J5" i="3"/>
  <c r="J4" i="3"/>
  <c r="J3" i="3"/>
  <c r="J2" i="3"/>
  <c r="J1" i="3"/>
  <c r="M25" i="4" l="1"/>
  <c r="M46" i="4" l="1"/>
</calcChain>
</file>

<file path=xl/sharedStrings.xml><?xml version="1.0" encoding="utf-8"?>
<sst xmlns="http://schemas.openxmlformats.org/spreadsheetml/2006/main" count="64" uniqueCount="61">
  <si>
    <t>Small</t>
  </si>
  <si>
    <t>Medium</t>
  </si>
  <si>
    <t>Large</t>
  </si>
  <si>
    <t>Pharma</t>
  </si>
  <si>
    <t>NHSE Local</t>
  </si>
  <si>
    <t>NHSE National</t>
  </si>
  <si>
    <t>Member Orgs</t>
  </si>
  <si>
    <t>Central Commissioners</t>
  </si>
  <si>
    <t>Eco System Partners</t>
  </si>
  <si>
    <t>Industry</t>
  </si>
  <si>
    <t>Band 5 (PSO)</t>
  </si>
  <si>
    <t>Band 6 (Project Manager)</t>
  </si>
  <si>
    <t>Band 7 (Programme Manager)</t>
  </si>
  <si>
    <t>Band 8a (Senior Programme Manager)</t>
  </si>
  <si>
    <t>Band 8b (Associate Director)</t>
  </si>
  <si>
    <t>Band 8d (Executive)</t>
  </si>
  <si>
    <t>Band 9 (Senior Executive)</t>
  </si>
  <si>
    <t>Band 8c (Senior Associate Director)</t>
  </si>
  <si>
    <t>Day Rate</t>
  </si>
  <si>
    <t>Top</t>
  </si>
  <si>
    <t>Mid</t>
  </si>
  <si>
    <t>Low</t>
  </si>
  <si>
    <t>Hourly Rate</t>
  </si>
  <si>
    <t>WTE Rate</t>
  </si>
  <si>
    <t>Role</t>
  </si>
  <si>
    <t>Rate Type</t>
  </si>
  <si>
    <t>Tier</t>
  </si>
  <si>
    <t>Hours / Days / WTE</t>
  </si>
  <si>
    <t>Long Term</t>
  </si>
  <si>
    <t>Short Term</t>
  </si>
  <si>
    <t>1 Month Costing</t>
  </si>
  <si>
    <t>2 Month Costing</t>
  </si>
  <si>
    <t>3 Month Costing</t>
  </si>
  <si>
    <t>4 Month Costing</t>
  </si>
  <si>
    <t>5 Month Costing</t>
  </si>
  <si>
    <t>6 Month Costing</t>
  </si>
  <si>
    <t>7 Month Costing</t>
  </si>
  <si>
    <t>8 Month Costing</t>
  </si>
  <si>
    <t>9 Month Costing</t>
  </si>
  <si>
    <t>10 Month Costing</t>
  </si>
  <si>
    <t>11 Month Costing</t>
  </si>
  <si>
    <t>12 Month Costing</t>
  </si>
  <si>
    <t>Band 9 (Medical Consultant)</t>
  </si>
  <si>
    <t>Costing</t>
  </si>
  <si>
    <t>Finance Support</t>
  </si>
  <si>
    <t>Legal Support</t>
  </si>
  <si>
    <t>Comms Support</t>
  </si>
  <si>
    <t>HR Support</t>
  </si>
  <si>
    <t>Total People Charge</t>
  </si>
  <si>
    <t>Total Non-Pay Charge</t>
  </si>
  <si>
    <t>Non-Pay Element</t>
  </si>
  <si>
    <t>Quantity</t>
  </si>
  <si>
    <t>Overall Charge</t>
  </si>
  <si>
    <t>Daily Rate</t>
  </si>
  <si>
    <t>Non-Pay - Rates</t>
  </si>
  <si>
    <t>AHSN NENC Invitation to Quote - External Costing Template</t>
  </si>
  <si>
    <t xml:space="preserve">Please complete the costing template below and submit it with your ITQ response.  </t>
  </si>
  <si>
    <t>Name of Organisation</t>
  </si>
  <si>
    <t>Name of Person Completing this Costing Template</t>
  </si>
  <si>
    <t>ITQ Title:</t>
  </si>
  <si>
    <t>Date of completion: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</si>
</sst>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43" fontId="0" fillId="0" borderId="0" xfId="0" applyNumberFormat="1"/>
    <xf numFmtId="0" fontId="2" fillId="2" borderId="1" xfId="0" applyFont="1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2" fillId="2" borderId="1" xfId="0" applyFont="1" applyFill="1" applyBorder="1"/>
    <xf numFmtId="43" fontId="0" fillId="0" borderId="6" xfId="1" applyFont="1" applyBorder="1"/>
    <xf numFmtId="43" fontId="0" fillId="0" borderId="7" xfId="1" applyFont="1" applyBorder="1"/>
    <xf numFmtId="43" fontId="2" fillId="2" borderId="1" xfId="1" applyFont="1" applyFill="1" applyBorder="1"/>
    <xf numFmtId="0" fontId="0" fillId="0" borderId="10" xfId="0" applyBorder="1"/>
    <xf numFmtId="0" fontId="0" fillId="0" borderId="12" xfId="0" applyBorder="1"/>
    <xf numFmtId="0" fontId="0" fillId="3" borderId="5" xfId="0" applyFill="1" applyBorder="1"/>
    <xf numFmtId="43" fontId="0" fillId="3" borderId="5" xfId="1" applyFont="1" applyFill="1" applyBorder="1"/>
    <xf numFmtId="0" fontId="0" fillId="3" borderId="6" xfId="0" applyFill="1" applyBorder="1"/>
    <xf numFmtId="43" fontId="0" fillId="3" borderId="6" xfId="1" applyFont="1" applyFill="1" applyBorder="1"/>
    <xf numFmtId="0" fontId="0" fillId="0" borderId="14" xfId="0" applyBorder="1"/>
    <xf numFmtId="43" fontId="0" fillId="0" borderId="0" xfId="1" applyFont="1" applyBorder="1"/>
    <xf numFmtId="0" fontId="0" fillId="0" borderId="15" xfId="0" applyBorder="1"/>
    <xf numFmtId="0" fontId="0" fillId="0" borderId="11" xfId="0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2" fillId="2" borderId="5" xfId="0" applyFont="1" applyFill="1" applyBorder="1" applyAlignment="1">
      <alignment wrapText="1"/>
    </xf>
    <xf numFmtId="0" fontId="0" fillId="0" borderId="14" xfId="0" applyBorder="1" applyAlignment="1">
      <alignment wrapText="1"/>
    </xf>
    <xf numFmtId="43" fontId="0" fillId="0" borderId="6" xfId="1" applyFont="1" applyFill="1" applyBorder="1"/>
    <xf numFmtId="0" fontId="3" fillId="2" borderId="1" xfId="0" applyFont="1" applyFill="1" applyBorder="1"/>
    <xf numFmtId="43" fontId="3" fillId="2" borderId="1" xfId="0" applyNumberFormat="1" applyFont="1" applyFill="1" applyBorder="1"/>
    <xf numFmtId="0" fontId="6" fillId="0" borderId="14" xfId="0" applyFont="1" applyBorder="1"/>
    <xf numFmtId="0" fontId="6" fillId="0" borderId="0" xfId="0" applyFont="1"/>
    <xf numFmtId="0" fontId="6" fillId="0" borderId="10" xfId="0" applyFont="1" applyBorder="1"/>
    <xf numFmtId="0" fontId="0" fillId="4" borderId="6" xfId="0" applyFill="1" applyBorder="1"/>
    <xf numFmtId="0" fontId="0" fillId="4" borderId="7" xfId="0" applyFill="1" applyBorder="1"/>
    <xf numFmtId="43" fontId="0" fillId="0" borderId="11" xfId="0" applyNumberFormat="1" applyBorder="1"/>
    <xf numFmtId="43" fontId="0" fillId="0" borderId="7" xfId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0" borderId="0" xfId="0" applyFont="1"/>
    <xf numFmtId="0" fontId="7" fillId="0" borderId="16" xfId="0" applyFont="1" applyBorder="1"/>
    <xf numFmtId="0" fontId="7" fillId="0" borderId="16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ED48-CD14-411A-81E4-86E325A82FB1}">
  <sheetPr>
    <pageSetUpPr fitToPage="1"/>
  </sheetPr>
  <dimension ref="D2:R49"/>
  <sheetViews>
    <sheetView showGridLines="0" tabSelected="1" workbookViewId="0">
      <selection activeCell="F6" sqref="F6:O6"/>
    </sheetView>
  </sheetViews>
  <sheetFormatPr defaultRowHeight="14.5" x14ac:dyDescent="0.35"/>
  <cols>
    <col min="1" max="1" width="14.1796875" bestFit="1" customWidth="1"/>
    <col min="2" max="2" width="18.26953125" bestFit="1" customWidth="1"/>
    <col min="3" max="3" width="2.7265625" customWidth="1"/>
    <col min="4" max="4" width="2.54296875" customWidth="1"/>
    <col min="5" max="5" width="35.1796875" bestFit="1" customWidth="1"/>
    <col min="6" max="6" width="2.54296875" customWidth="1"/>
    <col min="7" max="7" width="13.7265625" customWidth="1"/>
    <col min="8" max="8" width="2.54296875" customWidth="1"/>
    <col min="9" max="9" width="13.7265625" customWidth="1"/>
    <col min="10" max="10" width="2.54296875" customWidth="1"/>
    <col min="11" max="11" width="13.7265625" customWidth="1"/>
    <col min="12" max="12" width="2.54296875" customWidth="1"/>
    <col min="13" max="13" width="16" bestFit="1" customWidth="1"/>
    <col min="14" max="14" width="2.7265625" customWidth="1"/>
    <col min="15" max="15" width="9.54296875" bestFit="1" customWidth="1"/>
    <col min="16" max="16" width="11.54296875" bestFit="1" customWidth="1"/>
    <col min="18" max="18" width="10.54296875" bestFit="1" customWidth="1"/>
  </cols>
  <sheetData>
    <row r="2" spans="4:15" ht="18" x14ac:dyDescent="0.4">
      <c r="E2" s="39" t="s">
        <v>56</v>
      </c>
    </row>
    <row r="3" spans="4:15" ht="18" x14ac:dyDescent="0.4">
      <c r="E3" s="39"/>
    </row>
    <row r="4" spans="4:15" x14ac:dyDescent="0.35">
      <c r="E4" s="40" t="s">
        <v>59</v>
      </c>
      <c r="F4" s="42"/>
      <c r="G4" s="43"/>
      <c r="H4" s="43"/>
      <c r="I4" s="43"/>
      <c r="J4" s="43"/>
      <c r="K4" s="43"/>
      <c r="L4" s="43"/>
      <c r="M4" s="43"/>
      <c r="N4" s="43"/>
      <c r="O4" s="44"/>
    </row>
    <row r="5" spans="4:15" x14ac:dyDescent="0.35">
      <c r="E5" s="40" t="s">
        <v>57</v>
      </c>
      <c r="F5" s="42"/>
      <c r="G5" s="43"/>
      <c r="H5" s="43"/>
      <c r="I5" s="43"/>
      <c r="J5" s="43"/>
      <c r="K5" s="43"/>
      <c r="L5" s="43"/>
      <c r="M5" s="43"/>
      <c r="N5" s="43"/>
      <c r="O5" s="44"/>
    </row>
    <row r="6" spans="4:15" ht="28.5" x14ac:dyDescent="0.35">
      <c r="E6" s="41" t="s">
        <v>58</v>
      </c>
      <c r="F6" s="42"/>
      <c r="G6" s="43"/>
      <c r="H6" s="43"/>
      <c r="I6" s="43"/>
      <c r="J6" s="43"/>
      <c r="K6" s="43"/>
      <c r="L6" s="43"/>
      <c r="M6" s="43"/>
      <c r="N6" s="43"/>
      <c r="O6" s="44"/>
    </row>
    <row r="7" spans="4:15" x14ac:dyDescent="0.35">
      <c r="E7" s="40" t="s">
        <v>60</v>
      </c>
      <c r="F7" s="42"/>
      <c r="G7" s="43"/>
      <c r="H7" s="43"/>
      <c r="I7" s="43"/>
      <c r="J7" s="43"/>
      <c r="K7" s="43"/>
      <c r="L7" s="43"/>
      <c r="M7" s="43"/>
      <c r="N7" s="43"/>
      <c r="O7" s="44"/>
    </row>
    <row r="8" spans="4:15" ht="18" x14ac:dyDescent="0.4">
      <c r="E8" s="39"/>
    </row>
    <row r="9" spans="4:15" ht="18" x14ac:dyDescent="0.4">
      <c r="E9" s="39"/>
    </row>
    <row r="10" spans="4:15" ht="15" thickBot="1" x14ac:dyDescent="0.4"/>
    <row r="11" spans="4:15" ht="24" thickBot="1" x14ac:dyDescent="0.6">
      <c r="D11" s="36" t="s">
        <v>55</v>
      </c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4:15" ht="15" thickBot="1" x14ac:dyDescent="0.4"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4:15" ht="31.5" thickBot="1" x14ac:dyDescent="0.4">
      <c r="D13" s="17"/>
      <c r="E13" s="24" t="s">
        <v>24</v>
      </c>
      <c r="F13" s="1"/>
      <c r="G13" s="4" t="s">
        <v>53</v>
      </c>
      <c r="H13" s="1"/>
      <c r="I13" s="4" t="s">
        <v>25</v>
      </c>
      <c r="J13" s="1"/>
      <c r="K13" s="4" t="s">
        <v>27</v>
      </c>
      <c r="L13" s="1"/>
      <c r="M13" s="4" t="s">
        <v>43</v>
      </c>
      <c r="N13" s="11"/>
    </row>
    <row r="14" spans="4:15" x14ac:dyDescent="0.35">
      <c r="D14" s="17"/>
      <c r="E14" s="13"/>
      <c r="G14" s="14"/>
      <c r="I14" s="13"/>
      <c r="K14" s="13"/>
      <c r="M14" s="14">
        <f>IF(I14="Hourly Rate",G14/7.5*K14,IF(I14="WTE Rate",G14/7.5*1720*K14,G14*K14))</f>
        <v>0</v>
      </c>
      <c r="N14" s="11"/>
      <c r="O14" s="3"/>
    </row>
    <row r="15" spans="4:15" x14ac:dyDescent="0.35">
      <c r="D15" s="17"/>
      <c r="E15" s="32"/>
      <c r="G15" s="26"/>
      <c r="I15" s="5"/>
      <c r="K15" s="5"/>
      <c r="M15" s="8">
        <f t="shared" ref="M15:M23" si="0">IF(I15="Hourly Rate",G15/7.5*K15,IF(I15="WTE Rate",G15/7.5*1720*K15,G15*K15))</f>
        <v>0</v>
      </c>
      <c r="N15" s="11"/>
      <c r="O15" s="3"/>
    </row>
    <row r="16" spans="4:15" x14ac:dyDescent="0.35">
      <c r="D16" s="17"/>
      <c r="E16" s="15"/>
      <c r="G16" s="16"/>
      <c r="I16" s="15"/>
      <c r="K16" s="15"/>
      <c r="M16" s="16">
        <f t="shared" si="0"/>
        <v>0</v>
      </c>
      <c r="N16" s="11"/>
      <c r="O16" s="3"/>
    </row>
    <row r="17" spans="4:18" x14ac:dyDescent="0.35">
      <c r="D17" s="17"/>
      <c r="E17" s="32"/>
      <c r="G17" s="26"/>
      <c r="I17" s="5"/>
      <c r="K17" s="5"/>
      <c r="M17" s="8">
        <f t="shared" si="0"/>
        <v>0</v>
      </c>
      <c r="N17" s="11"/>
      <c r="O17" s="3"/>
    </row>
    <row r="18" spans="4:18" x14ac:dyDescent="0.35">
      <c r="D18" s="17"/>
      <c r="E18" s="15"/>
      <c r="G18" s="16"/>
      <c r="I18" s="15"/>
      <c r="K18" s="15"/>
      <c r="M18" s="16">
        <f t="shared" si="0"/>
        <v>0</v>
      </c>
      <c r="N18" s="11"/>
      <c r="O18" s="3"/>
    </row>
    <row r="19" spans="4:18" x14ac:dyDescent="0.35">
      <c r="D19" s="17"/>
      <c r="E19" s="32"/>
      <c r="G19" s="26"/>
      <c r="I19" s="5"/>
      <c r="K19" s="5"/>
      <c r="M19" s="8">
        <f t="shared" si="0"/>
        <v>0</v>
      </c>
      <c r="N19" s="11"/>
      <c r="O19" s="3"/>
    </row>
    <row r="20" spans="4:18" x14ac:dyDescent="0.35">
      <c r="D20" s="17"/>
      <c r="E20" s="15"/>
      <c r="G20" s="16"/>
      <c r="I20" s="15"/>
      <c r="K20" s="15"/>
      <c r="M20" s="16">
        <f t="shared" si="0"/>
        <v>0</v>
      </c>
      <c r="N20" s="11"/>
      <c r="O20" s="3"/>
    </row>
    <row r="21" spans="4:18" x14ac:dyDescent="0.35">
      <c r="D21" s="17"/>
      <c r="E21" s="32"/>
      <c r="G21" s="26"/>
      <c r="I21" s="5"/>
      <c r="K21" s="5"/>
      <c r="M21" s="8">
        <f t="shared" si="0"/>
        <v>0</v>
      </c>
      <c r="N21" s="11"/>
    </row>
    <row r="22" spans="4:18" x14ac:dyDescent="0.35">
      <c r="D22" s="17"/>
      <c r="E22" s="15"/>
      <c r="G22" s="16"/>
      <c r="I22" s="15"/>
      <c r="K22" s="15"/>
      <c r="M22" s="16">
        <f t="shared" si="0"/>
        <v>0</v>
      </c>
      <c r="N22" s="11"/>
    </row>
    <row r="23" spans="4:18" ht="15" thickBot="1" x14ac:dyDescent="0.4">
      <c r="D23" s="17"/>
      <c r="E23" s="33"/>
      <c r="G23" s="35"/>
      <c r="I23" s="6"/>
      <c r="K23" s="6"/>
      <c r="M23" s="9">
        <f t="shared" si="0"/>
        <v>0</v>
      </c>
      <c r="N23" s="11"/>
    </row>
    <row r="24" spans="4:18" ht="15" thickBot="1" x14ac:dyDescent="0.4">
      <c r="D24" s="17"/>
      <c r="M24" s="18"/>
      <c r="N24" s="11"/>
    </row>
    <row r="25" spans="4:18" ht="16" thickBot="1" x14ac:dyDescent="0.4">
      <c r="D25" s="17"/>
      <c r="E25" s="7" t="s">
        <v>48</v>
      </c>
      <c r="M25" s="10">
        <f>SUM(M14:M23)</f>
        <v>0</v>
      </c>
      <c r="N25" s="11"/>
      <c r="P25" s="3"/>
      <c r="R25" s="3"/>
    </row>
    <row r="26" spans="4:18" ht="15" thickBot="1" x14ac:dyDescent="0.4">
      <c r="D26" s="19"/>
      <c r="E26" s="20"/>
      <c r="F26" s="20"/>
      <c r="G26" s="20"/>
      <c r="H26" s="20"/>
      <c r="I26" s="20"/>
      <c r="J26" s="20"/>
      <c r="K26" s="20"/>
      <c r="L26" s="20"/>
      <c r="M26" s="34"/>
      <c r="N26" s="12"/>
    </row>
    <row r="27" spans="4:18" ht="15" thickBot="1" x14ac:dyDescent="0.4"/>
    <row r="28" spans="4:18" ht="24" thickBot="1" x14ac:dyDescent="0.6">
      <c r="D28" s="36" t="s">
        <v>54</v>
      </c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4:18" ht="15" thickBot="1" x14ac:dyDescent="0.4">
      <c r="D29" s="17"/>
      <c r="N29" s="11"/>
    </row>
    <row r="30" spans="4:18" ht="16" thickBot="1" x14ac:dyDescent="0.4">
      <c r="D30" s="17"/>
      <c r="E30" s="24" t="s">
        <v>50</v>
      </c>
      <c r="F30" s="25"/>
      <c r="J30" s="1"/>
      <c r="K30" s="24" t="s">
        <v>51</v>
      </c>
      <c r="L30" s="1"/>
      <c r="M30" s="24" t="s">
        <v>43</v>
      </c>
      <c r="N30" s="11"/>
    </row>
    <row r="31" spans="4:18" x14ac:dyDescent="0.35">
      <c r="D31" s="17"/>
      <c r="E31" s="13"/>
      <c r="J31" s="11"/>
      <c r="K31" s="14"/>
      <c r="L31" s="8"/>
      <c r="M31" s="14"/>
      <c r="N31" s="11"/>
    </row>
    <row r="32" spans="4:18" x14ac:dyDescent="0.35">
      <c r="D32" s="17"/>
      <c r="E32" s="5"/>
      <c r="K32" s="26"/>
      <c r="L32" s="18"/>
      <c r="M32" s="26"/>
      <c r="N32" s="11"/>
    </row>
    <row r="33" spans="4:14" x14ac:dyDescent="0.35">
      <c r="D33" s="17"/>
      <c r="E33" s="15"/>
      <c r="K33" s="16"/>
      <c r="L33" s="18"/>
      <c r="M33" s="16"/>
      <c r="N33" s="11"/>
    </row>
    <row r="34" spans="4:14" x14ac:dyDescent="0.35">
      <c r="D34" s="17"/>
      <c r="E34" s="5"/>
      <c r="K34" s="26"/>
      <c r="L34" s="18"/>
      <c r="M34" s="26"/>
      <c r="N34" s="11"/>
    </row>
    <row r="35" spans="4:14" x14ac:dyDescent="0.35">
      <c r="D35" s="17"/>
      <c r="E35" s="15"/>
      <c r="K35" s="16"/>
      <c r="L35" s="18"/>
      <c r="M35" s="16"/>
      <c r="N35" s="11"/>
    </row>
    <row r="36" spans="4:14" x14ac:dyDescent="0.35">
      <c r="D36" s="17"/>
      <c r="E36" s="5"/>
      <c r="K36" s="26"/>
      <c r="L36" s="18"/>
      <c r="M36" s="26"/>
      <c r="N36" s="11"/>
    </row>
    <row r="37" spans="4:14" x14ac:dyDescent="0.35">
      <c r="D37" s="17"/>
      <c r="E37" s="15"/>
      <c r="K37" s="16"/>
      <c r="L37" s="18"/>
      <c r="M37" s="16"/>
      <c r="N37" s="11"/>
    </row>
    <row r="38" spans="4:14" x14ac:dyDescent="0.35">
      <c r="D38" s="17"/>
      <c r="E38" s="5"/>
      <c r="K38" s="26"/>
      <c r="L38" s="18"/>
      <c r="M38" s="26"/>
      <c r="N38" s="11"/>
    </row>
    <row r="39" spans="4:14" x14ac:dyDescent="0.35">
      <c r="D39" s="17"/>
      <c r="E39" s="15"/>
      <c r="K39" s="16"/>
      <c r="L39" s="18"/>
      <c r="M39" s="16"/>
      <c r="N39" s="11"/>
    </row>
    <row r="40" spans="4:14" ht="15" thickBot="1" x14ac:dyDescent="0.4">
      <c r="D40" s="17"/>
      <c r="E40" s="6"/>
      <c r="J40" s="11"/>
      <c r="K40" s="35"/>
      <c r="L40" s="8"/>
      <c r="M40" s="35"/>
      <c r="N40" s="11"/>
    </row>
    <row r="41" spans="4:14" ht="15" thickBot="1" x14ac:dyDescent="0.4">
      <c r="D41" s="17"/>
      <c r="K41" s="2"/>
      <c r="L41" s="2"/>
      <c r="M41" s="18"/>
      <c r="N41" s="11"/>
    </row>
    <row r="42" spans="4:14" ht="16" thickBot="1" x14ac:dyDescent="0.4">
      <c r="D42" s="17"/>
      <c r="E42" s="7" t="s">
        <v>49</v>
      </c>
      <c r="K42" s="2"/>
      <c r="L42" s="2"/>
      <c r="M42" s="10">
        <f>SUM(M31:M40)</f>
        <v>0</v>
      </c>
      <c r="N42" s="11"/>
    </row>
    <row r="43" spans="4:14" ht="15" thickBot="1" x14ac:dyDescent="0.4"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12"/>
    </row>
    <row r="44" spans="4:14" ht="15" thickBot="1" x14ac:dyDescent="0.4"/>
    <row r="45" spans="4:14" ht="15" thickBot="1" x14ac:dyDescent="0.4">
      <c r="D45" s="21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4:14" ht="19" thickBot="1" x14ac:dyDescent="0.5">
      <c r="D46" s="5"/>
      <c r="E46" s="27" t="s">
        <v>52</v>
      </c>
      <c r="F46" s="29"/>
      <c r="G46" s="30"/>
      <c r="H46" s="30"/>
      <c r="I46" s="30"/>
      <c r="J46" s="30"/>
      <c r="K46" s="30"/>
      <c r="L46" s="31"/>
      <c r="M46" s="28">
        <f>M42+M25+M26</f>
        <v>0</v>
      </c>
      <c r="N46" s="11"/>
    </row>
    <row r="47" spans="4:14" ht="15" thickBot="1" x14ac:dyDescent="0.4"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12"/>
    </row>
    <row r="49" spans="13:13" x14ac:dyDescent="0.35">
      <c r="M49" s="3"/>
    </row>
  </sheetData>
  <mergeCells count="6">
    <mergeCell ref="D11:N11"/>
    <mergeCell ref="D28:N28"/>
    <mergeCell ref="F4:O4"/>
    <mergeCell ref="F5:O5"/>
    <mergeCell ref="F6:O6"/>
    <mergeCell ref="F7:O7"/>
  </mergeCells>
  <pageMargins left="0.7" right="0.7" top="0.75" bottom="0.75" header="0.3" footer="0.3"/>
  <pageSetup paperSize="9" scale="9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73E43C-D543-4680-BB18-93DA9DA36F5D}">
          <x14:formula1>
            <xm:f>Lookups!$D$2:$D$4</xm:f>
          </x14:formula1>
          <xm:sqref>I14:I23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FF26-829C-4012-905E-A849308B677D}">
  <dimension ref="B1:J14"/>
  <sheetViews>
    <sheetView workbookViewId="0">
      <selection activeCell="H24" sqref="H24"/>
    </sheetView>
  </sheetViews>
  <sheetFormatPr defaultRowHeight="14.5" x14ac:dyDescent="0.35"/>
  <cols>
    <col min="2" max="2" width="35.1796875" bestFit="1" customWidth="1"/>
    <col min="9" max="9" width="16" bestFit="1" customWidth="1"/>
  </cols>
  <sheetData>
    <row r="1" spans="2:10" x14ac:dyDescent="0.35">
      <c r="B1" t="s">
        <v>24</v>
      </c>
      <c r="C1" t="s">
        <v>26</v>
      </c>
      <c r="D1" t="s">
        <v>25</v>
      </c>
      <c r="E1" t="s">
        <v>3</v>
      </c>
      <c r="F1" t="s">
        <v>2</v>
      </c>
      <c r="G1" t="s">
        <v>29</v>
      </c>
      <c r="I1" t="s">
        <v>30</v>
      </c>
      <c r="J1">
        <f>1/12</f>
        <v>8.3333333333333329E-2</v>
      </c>
    </row>
    <row r="2" spans="2:10" x14ac:dyDescent="0.35">
      <c r="B2" t="s">
        <v>10</v>
      </c>
      <c r="C2" t="s">
        <v>19</v>
      </c>
      <c r="D2" t="s">
        <v>22</v>
      </c>
      <c r="E2" t="s">
        <v>4</v>
      </c>
      <c r="F2" t="s">
        <v>1</v>
      </c>
      <c r="G2" t="s">
        <v>28</v>
      </c>
      <c r="I2" t="s">
        <v>31</v>
      </c>
      <c r="J2">
        <f>2/12</f>
        <v>0.16666666666666666</v>
      </c>
    </row>
    <row r="3" spans="2:10" x14ac:dyDescent="0.35">
      <c r="B3" t="s">
        <v>11</v>
      </c>
      <c r="C3" t="s">
        <v>20</v>
      </c>
      <c r="D3" t="s">
        <v>18</v>
      </c>
      <c r="E3" t="s">
        <v>5</v>
      </c>
      <c r="F3" t="s">
        <v>0</v>
      </c>
      <c r="I3" t="s">
        <v>32</v>
      </c>
      <c r="J3">
        <f>3/12</f>
        <v>0.25</v>
      </c>
    </row>
    <row r="4" spans="2:10" x14ac:dyDescent="0.35">
      <c r="B4" t="s">
        <v>12</v>
      </c>
      <c r="C4" t="s">
        <v>21</v>
      </c>
      <c r="D4" t="s">
        <v>23</v>
      </c>
      <c r="E4" t="s">
        <v>6</v>
      </c>
      <c r="I4" t="s">
        <v>33</v>
      </c>
      <c r="J4">
        <f>4/12</f>
        <v>0.33333333333333331</v>
      </c>
    </row>
    <row r="5" spans="2:10" x14ac:dyDescent="0.35">
      <c r="B5" t="s">
        <v>13</v>
      </c>
      <c r="E5" t="s">
        <v>7</v>
      </c>
      <c r="I5" t="s">
        <v>34</v>
      </c>
      <c r="J5">
        <f>5/12</f>
        <v>0.41666666666666669</v>
      </c>
    </row>
    <row r="6" spans="2:10" x14ac:dyDescent="0.35">
      <c r="B6" t="s">
        <v>14</v>
      </c>
      <c r="E6" t="s">
        <v>8</v>
      </c>
      <c r="I6" t="s">
        <v>35</v>
      </c>
      <c r="J6">
        <f>6/12</f>
        <v>0.5</v>
      </c>
    </row>
    <row r="7" spans="2:10" x14ac:dyDescent="0.35">
      <c r="B7" t="s">
        <v>17</v>
      </c>
      <c r="E7" t="s">
        <v>9</v>
      </c>
      <c r="I7" t="s">
        <v>36</v>
      </c>
      <c r="J7">
        <f>7/12</f>
        <v>0.58333333333333337</v>
      </c>
    </row>
    <row r="8" spans="2:10" x14ac:dyDescent="0.35">
      <c r="B8" t="s">
        <v>15</v>
      </c>
      <c r="I8" t="s">
        <v>37</v>
      </c>
      <c r="J8">
        <f>8/12</f>
        <v>0.66666666666666663</v>
      </c>
    </row>
    <row r="9" spans="2:10" x14ac:dyDescent="0.35">
      <c r="B9" t="s">
        <v>16</v>
      </c>
      <c r="I9" t="s">
        <v>38</v>
      </c>
      <c r="J9">
        <f>9/12</f>
        <v>0.75</v>
      </c>
    </row>
    <row r="10" spans="2:10" x14ac:dyDescent="0.35">
      <c r="B10" t="s">
        <v>42</v>
      </c>
      <c r="I10" t="s">
        <v>39</v>
      </c>
      <c r="J10">
        <f>10/12</f>
        <v>0.83333333333333337</v>
      </c>
    </row>
    <row r="11" spans="2:10" x14ac:dyDescent="0.35">
      <c r="B11" t="s">
        <v>44</v>
      </c>
      <c r="I11" t="s">
        <v>40</v>
      </c>
      <c r="J11">
        <f>11/12</f>
        <v>0.91666666666666663</v>
      </c>
    </row>
    <row r="12" spans="2:10" x14ac:dyDescent="0.35">
      <c r="B12" t="s">
        <v>45</v>
      </c>
      <c r="I12" t="s">
        <v>41</v>
      </c>
      <c r="J12">
        <f>12/12</f>
        <v>1</v>
      </c>
    </row>
    <row r="13" spans="2:10" x14ac:dyDescent="0.35">
      <c r="B13" t="s">
        <v>47</v>
      </c>
    </row>
    <row r="14" spans="2:10" x14ac:dyDescent="0.35">
      <c r="B14" t="s">
        <v>46</v>
      </c>
    </row>
  </sheetData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BF7E90887D04481618C7488551755" ma:contentTypeVersion="4" ma:contentTypeDescription="Create a new document." ma:contentTypeScope="" ma:versionID="b158293f22b70746935ef5817edfddb6">
  <xsd:schema xmlns:xsd="http://www.w3.org/2001/XMLSchema" xmlns:xs="http://www.w3.org/2001/XMLSchema" xmlns:p="http://schemas.microsoft.com/office/2006/metadata/properties" xmlns:ns2="eb43e3e5-ed0c-429e-b7bb-fccd15985b6f" xmlns:ns3="eacb2306-f541-420a-9e81-8618d14229eb" targetNamespace="http://schemas.microsoft.com/office/2006/metadata/properties" ma:root="true" ma:fieldsID="e874ac02f2cd5349533d8a47849b1935" ns2:_="" ns3:_="">
    <xsd:import namespace="eb43e3e5-ed0c-429e-b7bb-fccd15985b6f"/>
    <xsd:import namespace="eacb2306-f541-420a-9e81-8618d14229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3e3e5-ed0c-429e-b7bb-fccd15985b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b2306-f541-420a-9e81-8618d14229e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BD5DFE-81AB-4C98-8474-1F2C4DC462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DCCDC3-190F-4EFB-BAAC-A01B14CA3CA0}"/>
</file>

<file path=customXml/itemProps3.xml><?xml version="1.0" encoding="utf-8"?>
<ds:datastoreItem xmlns:ds="http://schemas.openxmlformats.org/officeDocument/2006/customXml" ds:itemID="{801070E4-8D2F-4AC8-A71E-E6E429F6CD6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Costing Calculator</vt:lpstr>
      <vt:lpstr>Lookups</vt:lpstr>
      <vt:lpstr>'Costing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Cramman</dc:creator>
  <cp:lastModifiedBy>Liz Brown</cp:lastModifiedBy>
  <cp:lastPrinted>2023-02-07T16:39:12Z</cp:lastPrinted>
  <dcterms:created xsi:type="dcterms:W3CDTF">2023-01-25T09:53:10Z</dcterms:created>
  <dcterms:modified xsi:type="dcterms:W3CDTF">2023-06-14T10:09:29Z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0x010100CBEBF7E90887D04481618C7488551755</vt:lpwstr>
  </property>
</Properties>
</file>